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<sst xmlns="http://schemas.openxmlformats.org/spreadsheetml/2006/main" count="95" uniqueCount="93">
  <si>
    <t>Поступление доходов в бюджет</t>
  </si>
  <si>
    <t>КОД</t>
  </si>
  <si>
    <t xml:space="preserve">наименование </t>
  </si>
  <si>
    <t>бюджетной</t>
  </si>
  <si>
    <t>доходов</t>
  </si>
  <si>
    <t>Утвержден.</t>
  </si>
  <si>
    <t>% исполнения</t>
  </si>
  <si>
    <t>классификации</t>
  </si>
  <si>
    <t>первоноч.</t>
  </si>
  <si>
    <t>Уточнен.</t>
  </si>
  <si>
    <t>факт</t>
  </si>
  <si>
    <t>к утвержден.</t>
  </si>
  <si>
    <t>к уточненному</t>
  </si>
  <si>
    <t>первон. Бюдж</t>
  </si>
  <si>
    <t>ВСЕГО ДОХОДОВ:</t>
  </si>
  <si>
    <t>Собственные  доходы</t>
  </si>
  <si>
    <t>Всего налоговые и неналог.</t>
  </si>
  <si>
    <t>дохды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</si>
  <si>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</si>
  <si>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</si>
  <si>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</si>
  <si>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</si>
  <si>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1 05 00000 00 000 000</t>
  </si>
  <si>
    <t>Налоги на совокупный доход</t>
  </si>
  <si>
    <t xml:space="preserve"> 1 05 03000 01 0000 110</t>
  </si>
  <si>
    <t xml:space="preserve">Единый сельскохозяйственный </t>
  </si>
  <si>
    <t>налог</t>
  </si>
  <si>
    <t>1 06 00000 00 0000 000</t>
  </si>
  <si>
    <t>Налог на имущество</t>
  </si>
  <si>
    <t xml:space="preserve"> 1 06 01000 03 0000 110</t>
  </si>
  <si>
    <t>Налог на имущество физю лиц</t>
  </si>
  <si>
    <t xml:space="preserve"> 1 06 06000 10 0000 110</t>
  </si>
  <si>
    <t>Земельный налог</t>
  </si>
  <si>
    <t>Неналоговые доходы</t>
  </si>
  <si>
    <t>1 11 00000 00 0000 000</t>
  </si>
  <si>
    <t>1 11 05035 10 0000 120</t>
  </si>
  <si>
    <t>Безвозмездные перечисления</t>
  </si>
  <si>
    <t>000 2 02 03024 10 0000 151</t>
  </si>
  <si>
    <t>Субвенции бюджетам поселений на выполнение  передаваеммых полномочий субъектов  Российской Федерации</t>
  </si>
  <si>
    <t xml:space="preserve"> 1 01 02000 01 0000 110</t>
  </si>
  <si>
    <t xml:space="preserve">бюджет </t>
  </si>
  <si>
    <t>000 2 02 00000 00 0000 000</t>
  </si>
  <si>
    <t>1 03 00000 00 0000 000</t>
  </si>
  <si>
    <t>Налог на доходы физичес лиц</t>
  </si>
  <si>
    <t>Налоги на товары (работ)</t>
  </si>
  <si>
    <t>1 03 02000 01 0000 000</t>
  </si>
  <si>
    <t>Акцизы по подакциз. Товар.</t>
  </si>
  <si>
    <t>000 2 02 01001 10 0000 151</t>
  </si>
  <si>
    <t>Дотации бюджетам сельских поселений на выравнивание бюджетной обеспеченности</t>
  </si>
  <si>
    <t>Н.В.Фомина</t>
  </si>
  <si>
    <t xml:space="preserve">гл.специалист по финансово-экономическим вопросам </t>
  </si>
  <si>
    <t>1 08 040200 10 00000 110</t>
  </si>
  <si>
    <t>Госпошлина</t>
  </si>
  <si>
    <t>000 2 0203015 10 00000 151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</si>
  <si>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</si>
  <si>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Бюджет МО Сергиевское сельское  поселение"</t>
  </si>
  <si>
    <t xml:space="preserve"> </t>
  </si>
  <si>
    <t>Приложение   №  2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</si>
  <si>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</si>
  <si>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</si>
  <si>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</si>
  <si>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пл. 2020г..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</si>
  <si>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</si>
  <si>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</si>
  <si>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</si>
  <si>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сельских поселений</t>
  </si>
  <si>
    <t>11700000000000000</t>
  </si>
  <si>
    <t>11705050100000180</t>
  </si>
  <si>
    <t>Прочие дотации</t>
  </si>
  <si>
    <t>Прочие дотации бюджетам сельских поселений</t>
  </si>
  <si>
    <t>20219999000000150</t>
  </si>
  <si>
    <t>20219999100000150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</si>
  <si>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</si>
  <si>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</si>
  <si>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</si>
  <si>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20220000000000150</t>
  </si>
  <si>
    <t>20229999000000150</t>
  </si>
  <si>
    <t>20229999100000150</t>
  </si>
  <si>
    <t>20249999100000150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</si>
  <si>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</si>
  <si>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20700000000000000</t>
  </si>
  <si>
    <t>20705020100000150</t>
  </si>
  <si>
    <t>20705000100000150</t>
  </si>
  <si>
    <t>20705030100000150</t>
  </si>
  <si>
    <t>муниципального образования " Сергиевское сельское поселение " за  2021год</t>
  </si>
  <si>
    <t>2021г</t>
  </si>
  <si>
    <t>2021г.</t>
  </si>
  <si>
    <t>план 2021.</t>
  </si>
  <si>
    <t xml:space="preserve">  2021г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</si>
  <si>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</si>
  <si>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Субвенции местным бюджетам на прведение Всеросийской переписи населения.</t>
  </si>
  <si>
    <t>к Решению СНД  № 41</t>
  </si>
  <si>
    <t>от19 мая2022г.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</si>
</sst>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9"/>
      <name val="Arial Cyr"/>
      <family val="2"/>
    </font>
    <font>
      <b/>
      <i/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/>
      <protection/>
    </xf>
    <xf numFmtId="49" fontId="32" fillId="0" borderId="2">
      <alignment horizontal="center"/>
      <protection/>
    </xf>
    <xf numFmtId="4" fontId="32" fillId="0" borderId="2">
      <alignment horizontal="right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4" fillId="0" borderId="2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164" fontId="4" fillId="0" borderId="19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3" fillId="0" borderId="35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64" fontId="4" fillId="0" borderId="13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41" xfId="0" applyNumberFormat="1" applyFont="1" applyBorder="1" applyAlignment="1">
      <alignment/>
    </xf>
    <xf numFmtId="10" fontId="1" fillId="0" borderId="0" xfId="61" applyNumberFormat="1" applyFont="1" applyAlignment="1">
      <alignment/>
    </xf>
    <xf numFmtId="2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164" fontId="11" fillId="0" borderId="25" xfId="0" applyNumberFormat="1" applyFont="1" applyFill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0" fontId="5" fillId="0" borderId="48" xfId="0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 wrapText="1"/>
    </xf>
    <xf numFmtId="2" fontId="3" fillId="0" borderId="49" xfId="0" applyNumberFormat="1" applyFont="1" applyBorder="1" applyAlignment="1">
      <alignment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wrapText="1"/>
    </xf>
    <xf numFmtId="164" fontId="3" fillId="0" borderId="42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2" fontId="3" fillId="0" borderId="53" xfId="0" applyNumberFormat="1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55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55" xfId="0" applyFont="1" applyBorder="1" applyAlignment="1">
      <alignment/>
    </xf>
    <xf numFmtId="0" fontId="7" fillId="0" borderId="56" xfId="0" applyFont="1" applyBorder="1" applyAlignment="1">
      <alignment/>
    </xf>
    <xf numFmtId="164" fontId="3" fillId="0" borderId="57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59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wrapText="1"/>
    </xf>
    <xf numFmtId="164" fontId="3" fillId="0" borderId="27" xfId="0" applyNumberFormat="1" applyFont="1" applyBorder="1" applyAlignment="1">
      <alignment/>
    </xf>
    <xf numFmtId="2" fontId="3" fillId="0" borderId="59" xfId="0" applyNumberFormat="1" applyFont="1" applyBorder="1" applyAlignment="1">
      <alignment/>
    </xf>
    <xf numFmtId="2" fontId="3" fillId="0" borderId="59" xfId="0" applyNumberFormat="1" applyFont="1" applyBorder="1" applyAlignment="1">
      <alignment/>
    </xf>
    <xf numFmtId="2" fontId="3" fillId="0" borderId="60" xfId="0" applyNumberFormat="1" applyFont="1" applyBorder="1" applyAlignment="1">
      <alignment/>
    </xf>
    <xf numFmtId="0" fontId="32" fillId="0" borderId="1" xfId="33" applyNumberFormat="1" applyFont="1" applyProtection="1">
      <alignment horizontal="left" wrapText="1"/>
      <protection/>
    </xf>
    <xf numFmtId="0" fontId="32" fillId="0" borderId="42" xfId="33" applyNumberFormat="1" applyFont="1" applyBorder="1" applyProtection="1">
      <alignment horizontal="left" wrapText="1"/>
      <protection/>
    </xf>
    <xf numFmtId="49" fontId="32" fillId="0" borderId="2" xfId="34" applyNumberFormat="1" applyProtection="1">
      <alignment horizontal="center"/>
      <protection/>
    </xf>
    <xf numFmtId="0" fontId="4" fillId="0" borderId="42" xfId="0" applyFont="1" applyBorder="1" applyAlignment="1">
      <alignment/>
    </xf>
    <xf numFmtId="0" fontId="5" fillId="0" borderId="42" xfId="0" applyFont="1" applyBorder="1" applyAlignment="1">
      <alignment/>
    </xf>
    <xf numFmtId="2" fontId="3" fillId="0" borderId="61" xfId="0" applyNumberFormat="1" applyFont="1" applyBorder="1" applyAlignment="1">
      <alignment/>
    </xf>
    <xf numFmtId="0" fontId="32" fillId="0" borderId="62" xfId="33" applyNumberFormat="1" applyFont="1" applyBorder="1" applyProtection="1">
      <alignment horizontal="left" wrapText="1"/>
      <protection/>
    </xf>
    <xf numFmtId="164" fontId="4" fillId="0" borderId="35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42" xfId="0" applyFont="1" applyBorder="1" applyAlignment="1">
      <alignment/>
    </xf>
    <xf numFmtId="2" fontId="3" fillId="0" borderId="58" xfId="0" applyNumberFormat="1" applyFont="1" applyBorder="1" applyAlignment="1">
      <alignment/>
    </xf>
    <xf numFmtId="0" fontId="32" fillId="0" borderId="1" xfId="33" applyNumberFormat="1" applyFont="1" applyProtection="1">
      <alignment horizontal="left" wrapText="1"/>
      <protection/>
    </xf>
    <xf numFmtId="49" fontId="32" fillId="0" borderId="2" xfId="34" applyNumberFormat="1" applyFont="1" applyProtection="1">
      <alignment horizontal="center"/>
      <protection/>
    </xf>
    <xf numFmtId="164" fontId="3" fillId="0" borderId="63" xfId="0" applyNumberFormat="1" applyFont="1" applyBorder="1" applyAlignment="1">
      <alignment/>
    </xf>
    <xf numFmtId="4" fontId="32" fillId="0" borderId="2" xfId="35" applyNumberFormat="1" applyProtection="1">
      <alignment horizontal="right" shrinkToFit="1"/>
      <protection/>
    </xf>
    <xf numFmtId="0" fontId="8" fillId="33" borderId="25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8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zoomScalePageLayoutView="0" workbookViewId="0" topLeftCell="A1">
      <selection activeCell="E2" sqref="E2:G3"/>
    </sheetView>
  </sheetViews>
  <sheetFormatPr defaultColWidth="8.375" defaultRowHeight="12.75"/>
  <cols>
    <col min="1" max="1" width="20.125" style="0" customWidth="1"/>
    <col min="2" max="2" width="25.875" style="0" customWidth="1"/>
    <col min="3" max="3" width="10.75390625" style="0" customWidth="1"/>
    <col min="4" max="4" width="9.625" style="0" customWidth="1"/>
    <col min="5" max="6" width="12.25390625" style="0" customWidth="1"/>
    <col min="7" max="7" width="9.75390625" style="0" customWidth="1"/>
    <col min="8" max="8" width="0.2421875" style="0" customWidth="1"/>
    <col min="9" max="10" width="8.375" style="0" hidden="1" customWidth="1"/>
  </cols>
  <sheetData>
    <row r="1" spans="5:7" ht="12.75">
      <c r="E1" s="127" t="s">
        <v>57</v>
      </c>
      <c r="F1" s="127"/>
      <c r="G1" s="127"/>
    </row>
    <row r="2" spans="5:7" ht="12.75">
      <c r="E2" s="127" t="s">
        <v>91</v>
      </c>
      <c r="F2" s="127"/>
      <c r="G2" s="127"/>
    </row>
    <row r="3" spans="5:7" ht="12.75">
      <c r="E3" s="127" t="s">
        <v>92</v>
      </c>
      <c r="F3" s="127"/>
      <c r="G3" s="127"/>
    </row>
    <row r="4" spans="1:7" ht="12.75">
      <c r="A4" s="130" t="s">
        <v>0</v>
      </c>
      <c r="B4" s="130"/>
      <c r="C4" s="130"/>
      <c r="D4" s="130"/>
      <c r="E4" s="130"/>
      <c r="F4" s="130"/>
      <c r="G4" s="130"/>
    </row>
    <row r="5" spans="1:7" ht="13.5" thickBot="1">
      <c r="A5" s="130" t="s">
        <v>84</v>
      </c>
      <c r="B5" s="130"/>
      <c r="C5" s="130"/>
      <c r="D5" s="130"/>
      <c r="E5" s="130"/>
      <c r="F5" s="130"/>
      <c r="G5" s="130"/>
    </row>
    <row r="6" spans="1:7" ht="13.5" thickBot="1">
      <c r="A6" s="1" t="s">
        <v>1</v>
      </c>
      <c r="B6" s="2" t="s">
        <v>2</v>
      </c>
      <c r="C6" s="131" t="s">
        <v>55</v>
      </c>
      <c r="D6" s="131"/>
      <c r="E6" s="131"/>
      <c r="F6" s="131"/>
      <c r="G6" s="131"/>
    </row>
    <row r="7" spans="1:7" ht="33.75">
      <c r="A7" s="3" t="s">
        <v>3</v>
      </c>
      <c r="B7" s="4" t="s">
        <v>4</v>
      </c>
      <c r="C7" s="5" t="s">
        <v>5</v>
      </c>
      <c r="D7" s="132" t="s">
        <v>85</v>
      </c>
      <c r="E7" s="132"/>
      <c r="F7" s="6" t="s">
        <v>6</v>
      </c>
      <c r="G7" s="6" t="s">
        <v>6</v>
      </c>
    </row>
    <row r="8" spans="1:7" ht="33.75">
      <c r="A8" s="3" t="s">
        <v>7</v>
      </c>
      <c r="B8" s="4"/>
      <c r="C8" s="5" t="s">
        <v>8</v>
      </c>
      <c r="D8" s="7" t="s">
        <v>9</v>
      </c>
      <c r="E8" s="8" t="s">
        <v>10</v>
      </c>
      <c r="F8" s="9" t="s">
        <v>11</v>
      </c>
      <c r="G8" s="9" t="s">
        <v>12</v>
      </c>
    </row>
    <row r="9" spans="1:7" ht="13.5" thickBot="1">
      <c r="A9" s="10"/>
      <c r="B9" s="11"/>
      <c r="C9" s="12" t="s">
        <v>40</v>
      </c>
      <c r="D9" s="7" t="s">
        <v>87</v>
      </c>
      <c r="E9" s="18" t="s">
        <v>88</v>
      </c>
      <c r="F9" s="13" t="s">
        <v>13</v>
      </c>
      <c r="G9" s="13" t="s">
        <v>61</v>
      </c>
    </row>
    <row r="10" spans="1:7" ht="13.5" thickBot="1">
      <c r="A10" s="14"/>
      <c r="B10" s="15"/>
      <c r="C10" s="16" t="s">
        <v>86</v>
      </c>
      <c r="D10" s="17"/>
      <c r="E10" s="18"/>
      <c r="F10" s="19"/>
      <c r="G10" s="20"/>
    </row>
    <row r="11" spans="1:7" ht="13.5" thickBot="1">
      <c r="A11" s="21">
        <v>1</v>
      </c>
      <c r="B11" s="22">
        <v>2</v>
      </c>
      <c r="C11" s="23">
        <v>3</v>
      </c>
      <c r="D11" s="24">
        <v>4</v>
      </c>
      <c r="E11" s="25">
        <v>5</v>
      </c>
      <c r="F11" s="26">
        <v>6</v>
      </c>
      <c r="G11" s="26">
        <v>7</v>
      </c>
    </row>
    <row r="12" spans="1:7" ht="13.5" thickBot="1">
      <c r="A12" s="70" t="s">
        <v>14</v>
      </c>
      <c r="B12" s="27"/>
      <c r="C12" s="71">
        <f>C13+C45</f>
        <v>10911.06</v>
      </c>
      <c r="D12" s="71">
        <f>D13+D45</f>
        <v>11738.6</v>
      </c>
      <c r="E12" s="71">
        <f>E13+E45</f>
        <v>14174.699999999999</v>
      </c>
      <c r="F12" s="73">
        <f>E12/C12%</f>
        <v>129.91130101016768</v>
      </c>
      <c r="G12" s="28">
        <f>E12/D12%</f>
        <v>120.7529006866236</v>
      </c>
    </row>
    <row r="13" spans="1:7" ht="13.5" thickBot="1">
      <c r="A13" s="29" t="s">
        <v>15</v>
      </c>
      <c r="B13" s="30" t="s">
        <v>16</v>
      </c>
      <c r="C13" s="31">
        <f>C15+C39</f>
        <v>10131</v>
      </c>
      <c r="D13" s="31">
        <f>D15+D39</f>
        <v>10377</v>
      </c>
      <c r="E13" s="31">
        <f>E15+E39</f>
        <v>12813.099999999999</v>
      </c>
      <c r="F13" s="76">
        <f>E13/C13%</f>
        <v>126.4741881354259</v>
      </c>
      <c r="G13" s="72">
        <f>E13/D13%</f>
        <v>123.47595644213163</v>
      </c>
    </row>
    <row r="14" spans="1:7" ht="13.5" thickBot="1">
      <c r="A14" s="32"/>
      <c r="B14" s="32" t="s">
        <v>17</v>
      </c>
      <c r="C14" s="33"/>
      <c r="D14" s="34"/>
      <c r="E14" s="59"/>
      <c r="F14" s="74"/>
      <c r="G14" s="75"/>
    </row>
    <row r="15" spans="1:10" ht="13.5" thickBot="1">
      <c r="A15" s="29" t="s">
        <v>18</v>
      </c>
      <c r="B15" s="36" t="s">
        <v>19</v>
      </c>
      <c r="C15" s="37">
        <f>C17+C21+C25+C29+C36</f>
        <v>10098</v>
      </c>
      <c r="D15" s="37">
        <f>D17++D21+D25+D29+D36</f>
        <v>10255.5</v>
      </c>
      <c r="E15" s="37">
        <f>E17+E21+E25+E29+E36</f>
        <v>12706.599999999999</v>
      </c>
      <c r="F15" s="28">
        <f>E15/C15%</f>
        <v>125.83283818577934</v>
      </c>
      <c r="G15" s="35">
        <f>E15/D15%</f>
        <v>123.9003461557213</v>
      </c>
      <c r="J15" t="s">
        <v>56</v>
      </c>
    </row>
    <row r="16" spans="1:7" ht="13.5" thickBot="1">
      <c r="A16" s="32"/>
      <c r="B16" s="38"/>
      <c r="C16" s="39"/>
      <c r="D16" s="40"/>
      <c r="E16" s="34"/>
      <c r="F16" s="35"/>
      <c r="G16" s="35"/>
    </row>
    <row r="17" spans="1:7" ht="13.5" thickBot="1">
      <c r="A17" s="30" t="s">
        <v>20</v>
      </c>
      <c r="B17" s="41" t="s">
        <v>21</v>
      </c>
      <c r="C17" s="42">
        <f>C19</f>
        <v>4578.8</v>
      </c>
      <c r="D17" s="42">
        <f>D19</f>
        <v>4676</v>
      </c>
      <c r="E17" s="42">
        <f>E19</f>
        <v>7012.2</v>
      </c>
      <c r="F17" s="35">
        <f>E17/C17%</f>
        <v>153.14492880230625</v>
      </c>
      <c r="G17" s="35">
        <f>E17/D17%</f>
        <v>149.96150556030796</v>
      </c>
    </row>
    <row r="18" spans="1:7" ht="13.5" thickBot="1">
      <c r="A18" s="30"/>
      <c r="B18" s="38"/>
      <c r="C18" s="39"/>
      <c r="D18" s="40"/>
      <c r="E18" s="43"/>
      <c r="F18" s="35"/>
      <c r="G18" s="35"/>
    </row>
    <row r="19" spans="1:7" ht="13.5" thickBot="1">
      <c r="A19" s="93" t="s">
        <v>39</v>
      </c>
      <c r="B19" s="92" t="s">
        <v>43</v>
      </c>
      <c r="C19" s="44">
        <v>4578.8</v>
      </c>
      <c r="D19" s="45">
        <v>4676</v>
      </c>
      <c r="E19" s="46">
        <v>7012.2</v>
      </c>
      <c r="F19" s="35">
        <f>E19/C19%</f>
        <v>153.14492880230625</v>
      </c>
      <c r="G19" s="35">
        <f>E19/D19%</f>
        <v>149.96150556030796</v>
      </c>
    </row>
    <row r="20" spans="1:7" ht="13.5" thickBot="1">
      <c r="A20" s="77"/>
      <c r="B20" s="57"/>
      <c r="C20" s="49"/>
      <c r="D20" s="50"/>
      <c r="E20" s="51"/>
      <c r="F20" s="35"/>
      <c r="G20" s="35"/>
    </row>
    <row r="21" spans="1:7" ht="13.5" thickBot="1">
      <c r="A21" s="91" t="s">
        <v>42</v>
      </c>
      <c r="B21" s="96" t="s">
        <v>44</v>
      </c>
      <c r="C21" s="97">
        <f>C23</f>
        <v>1308</v>
      </c>
      <c r="D21" s="97">
        <f>D23</f>
        <v>1308</v>
      </c>
      <c r="E21" s="97">
        <f>E23</f>
        <v>1441.7</v>
      </c>
      <c r="F21" s="98">
        <f>E21/C21%</f>
        <v>110.2217125382263</v>
      </c>
      <c r="G21" s="98">
        <f>E21/D21%</f>
        <v>110.2217125382263</v>
      </c>
    </row>
    <row r="22" spans="1:7" ht="13.5" thickBot="1">
      <c r="A22" s="77"/>
      <c r="B22" s="90"/>
      <c r="C22" s="87"/>
      <c r="D22" s="65"/>
      <c r="E22" s="88"/>
      <c r="F22" s="89"/>
      <c r="G22" s="35"/>
    </row>
    <row r="23" spans="1:7" ht="13.5" thickBot="1">
      <c r="A23" s="95" t="s">
        <v>45</v>
      </c>
      <c r="B23" s="94" t="s">
        <v>46</v>
      </c>
      <c r="C23" s="49">
        <v>1308</v>
      </c>
      <c r="D23" s="50">
        <v>1308</v>
      </c>
      <c r="E23" s="58">
        <v>1441.7</v>
      </c>
      <c r="F23" s="35">
        <f>E23/C23%</f>
        <v>110.2217125382263</v>
      </c>
      <c r="G23" s="35">
        <f>E23/D23%</f>
        <v>110.2217125382263</v>
      </c>
    </row>
    <row r="24" spans="1:7" ht="13.5" thickBot="1">
      <c r="A24" s="47"/>
      <c r="B24" s="48"/>
      <c r="C24" s="49"/>
      <c r="D24" s="50"/>
      <c r="E24" s="50"/>
      <c r="F24" s="28"/>
      <c r="G24" s="35"/>
    </row>
    <row r="25" spans="1:7" ht="13.5" thickBot="1">
      <c r="A25" s="29" t="s">
        <v>22</v>
      </c>
      <c r="B25" s="36" t="s">
        <v>23</v>
      </c>
      <c r="C25" s="37">
        <f>C27</f>
        <v>697.5</v>
      </c>
      <c r="D25" s="37">
        <f>D27</f>
        <v>757.8</v>
      </c>
      <c r="E25" s="37">
        <f>E27</f>
        <v>1060.4</v>
      </c>
      <c r="F25" s="35">
        <f>E25/C25%</f>
        <v>152.02867383512546</v>
      </c>
      <c r="G25" s="35">
        <f>E25/D25%</f>
        <v>139.93138031142783</v>
      </c>
    </row>
    <row r="26" spans="1:7" ht="13.5" thickBot="1">
      <c r="A26" s="32"/>
      <c r="B26" s="38"/>
      <c r="C26" s="39"/>
      <c r="D26" s="40"/>
      <c r="E26" s="34"/>
      <c r="F26" s="35"/>
      <c r="G26" s="35"/>
    </row>
    <row r="27" spans="1:7" ht="13.5" thickBot="1">
      <c r="A27" s="52" t="s">
        <v>24</v>
      </c>
      <c r="B27" s="53" t="s">
        <v>25</v>
      </c>
      <c r="C27" s="54">
        <v>697.5</v>
      </c>
      <c r="D27" s="55">
        <v>757.8</v>
      </c>
      <c r="E27" s="56">
        <v>1060.4</v>
      </c>
      <c r="F27" s="35">
        <f>E27/C27%</f>
        <v>152.02867383512546</v>
      </c>
      <c r="G27" s="35">
        <f>E27/D27%</f>
        <v>139.93138031142783</v>
      </c>
    </row>
    <row r="28" spans="1:7" ht="13.5" thickBot="1">
      <c r="A28" s="102"/>
      <c r="B28" s="48" t="s">
        <v>26</v>
      </c>
      <c r="C28" s="49"/>
      <c r="D28" s="116"/>
      <c r="E28" s="51"/>
      <c r="F28" s="35"/>
      <c r="G28" s="35"/>
    </row>
    <row r="29" spans="1:7" ht="13.5" thickBot="1">
      <c r="A29" s="117" t="s">
        <v>27</v>
      </c>
      <c r="B29" s="117" t="s">
        <v>28</v>
      </c>
      <c r="C29" s="79">
        <f>C32+C34</f>
        <v>3503.7</v>
      </c>
      <c r="D29" s="79">
        <f>D32+D34</f>
        <v>3503.7</v>
      </c>
      <c r="E29" s="79">
        <f>E32+E34</f>
        <v>3175</v>
      </c>
      <c r="F29" s="75">
        <f>E29/C29%</f>
        <v>90.61848902588692</v>
      </c>
      <c r="G29" s="35">
        <f>E29/D29%</f>
        <v>90.61848902588692</v>
      </c>
    </row>
    <row r="30" spans="1:7" ht="13.5" thickBot="1">
      <c r="A30" s="113"/>
      <c r="B30" s="113"/>
      <c r="C30" s="68"/>
      <c r="D30" s="68"/>
      <c r="E30" s="68"/>
      <c r="F30" s="75"/>
      <c r="G30" s="35"/>
    </row>
    <row r="31" spans="1:7" ht="12.75">
      <c r="A31" s="118"/>
      <c r="B31" s="118"/>
      <c r="C31" s="78"/>
      <c r="D31" s="78"/>
      <c r="E31" s="78"/>
      <c r="F31" s="89"/>
      <c r="G31" s="114"/>
    </row>
    <row r="32" spans="1:7" ht="12.75">
      <c r="A32" s="113" t="s">
        <v>29</v>
      </c>
      <c r="B32" s="113" t="s">
        <v>30</v>
      </c>
      <c r="C32" s="68">
        <v>302</v>
      </c>
      <c r="D32" s="68">
        <v>302</v>
      </c>
      <c r="E32" s="69">
        <v>220.1</v>
      </c>
      <c r="F32" s="67">
        <f>E32/C32%</f>
        <v>72.88079470198676</v>
      </c>
      <c r="G32" s="67">
        <f>E32/D32%</f>
        <v>72.88079470198676</v>
      </c>
    </row>
    <row r="33" spans="1:10" ht="12.75">
      <c r="A33" s="113"/>
      <c r="B33" s="113"/>
      <c r="C33" s="68"/>
      <c r="D33" s="69"/>
      <c r="E33" s="69"/>
      <c r="F33" s="67"/>
      <c r="G33" s="67"/>
      <c r="J33" s="66"/>
    </row>
    <row r="34" spans="1:7" ht="12.75">
      <c r="A34" s="113" t="s">
        <v>31</v>
      </c>
      <c r="B34" s="113" t="s">
        <v>32</v>
      </c>
      <c r="C34" s="68">
        <v>3201.7</v>
      </c>
      <c r="D34" s="68">
        <v>3201.7</v>
      </c>
      <c r="E34" s="69">
        <v>2954.9</v>
      </c>
      <c r="F34" s="67">
        <f>E34/C34%</f>
        <v>92.29159509010839</v>
      </c>
      <c r="G34" s="67">
        <f>E34/D34%</f>
        <v>92.29159509010839</v>
      </c>
    </row>
    <row r="35" spans="1:7" ht="12.75">
      <c r="A35" s="113"/>
      <c r="B35" s="113"/>
      <c r="C35" s="68"/>
      <c r="D35" s="68"/>
      <c r="E35" s="69"/>
      <c r="F35" s="67"/>
      <c r="G35" s="67"/>
    </row>
    <row r="36" spans="1:7" ht="12.75">
      <c r="A36" s="119" t="s">
        <v>51</v>
      </c>
      <c r="B36" s="119" t="s">
        <v>52</v>
      </c>
      <c r="C36" s="84">
        <v>10</v>
      </c>
      <c r="D36" s="84">
        <v>10</v>
      </c>
      <c r="E36" s="85">
        <v>17.3</v>
      </c>
      <c r="F36" s="85">
        <f>D36/C36*100</f>
        <v>100</v>
      </c>
      <c r="G36" s="85">
        <f>E36/D36*100</f>
        <v>173</v>
      </c>
    </row>
    <row r="37" spans="1:7" ht="12.75">
      <c r="A37" s="113"/>
      <c r="B37" s="113"/>
      <c r="C37" s="68"/>
      <c r="D37" s="69"/>
      <c r="E37" s="69"/>
      <c r="F37" s="67"/>
      <c r="G37" s="67"/>
    </row>
    <row r="38" spans="1:7" ht="12.75">
      <c r="A38" s="112"/>
      <c r="B38" s="112"/>
      <c r="C38" s="68"/>
      <c r="D38" s="68"/>
      <c r="E38" s="69"/>
      <c r="F38" s="67"/>
      <c r="G38" s="67"/>
    </row>
    <row r="39" spans="1:7" ht="12.75">
      <c r="A39" s="113"/>
      <c r="B39" s="117" t="s">
        <v>33</v>
      </c>
      <c r="C39" s="67">
        <f>C41</f>
        <v>33</v>
      </c>
      <c r="D39" s="67">
        <f>D41+D43</f>
        <v>121.5</v>
      </c>
      <c r="E39" s="67">
        <f>E41+E43</f>
        <v>106.5</v>
      </c>
      <c r="F39" s="67">
        <f>E39/C39%</f>
        <v>322.7272727272727</v>
      </c>
      <c r="G39" s="67">
        <f>E39/D39%</f>
        <v>87.65432098765432</v>
      </c>
    </row>
    <row r="40" spans="1:7" ht="12.75">
      <c r="A40" s="113"/>
      <c r="B40" s="113"/>
      <c r="C40" s="67"/>
      <c r="D40" s="67"/>
      <c r="E40" s="67"/>
      <c r="F40" s="67"/>
      <c r="G40" s="67"/>
    </row>
    <row r="41" spans="1:7" ht="75.75" customHeight="1">
      <c r="A41" s="100" t="s">
        <v>34</v>
      </c>
      <c r="B41" s="109" t="s">
        <v>63</v>
      </c>
      <c r="C41" s="120">
        <f>C42</f>
        <v>33</v>
      </c>
      <c r="D41" s="120">
        <f>D42</f>
        <v>33</v>
      </c>
      <c r="E41" s="120">
        <f>E42</f>
        <v>18</v>
      </c>
      <c r="F41" s="120">
        <v>54.55</v>
      </c>
      <c r="G41" s="120">
        <v>54.55</v>
      </c>
    </row>
    <row r="42" spans="1:7" ht="147" customHeight="1">
      <c r="A42" s="112" t="s">
        <v>35</v>
      </c>
      <c r="B42" s="115" t="s">
        <v>62</v>
      </c>
      <c r="C42" s="69">
        <v>33</v>
      </c>
      <c r="D42" s="69">
        <v>33</v>
      </c>
      <c r="E42" s="69">
        <v>18</v>
      </c>
      <c r="F42" s="67">
        <v>54.55</v>
      </c>
      <c r="G42" s="67">
        <v>54.55</v>
      </c>
    </row>
    <row r="43" spans="1:7" ht="18" customHeight="1">
      <c r="A43" s="111" t="s">
        <v>66</v>
      </c>
      <c r="B43" s="110" t="s">
        <v>64</v>
      </c>
      <c r="C43" s="68"/>
      <c r="D43" s="69">
        <v>88.5</v>
      </c>
      <c r="E43" s="69">
        <v>88.5</v>
      </c>
      <c r="F43" s="85"/>
      <c r="G43" s="85">
        <v>100</v>
      </c>
    </row>
    <row r="44" spans="1:7" ht="31.5" customHeight="1">
      <c r="A44" s="111" t="s">
        <v>67</v>
      </c>
      <c r="B44" s="110" t="s">
        <v>65</v>
      </c>
      <c r="C44" s="68"/>
      <c r="D44" s="69">
        <v>88.5</v>
      </c>
      <c r="E44" s="69">
        <v>88.5</v>
      </c>
      <c r="F44" s="85"/>
      <c r="G44" s="85">
        <v>100</v>
      </c>
    </row>
    <row r="45" spans="1:7" ht="27" customHeight="1">
      <c r="A45" s="100" t="s">
        <v>41</v>
      </c>
      <c r="B45" s="101" t="s">
        <v>36</v>
      </c>
      <c r="C45" s="99">
        <f>C46+C52+C53+C54+C55</f>
        <v>780.0600000000001</v>
      </c>
      <c r="D45" s="99">
        <f>D46+D47+D49+D53+D52+D56+D57</f>
        <v>1361.6</v>
      </c>
      <c r="E45" s="99">
        <f>E46+E47+E49+E52+E53+E56+E57</f>
        <v>1361.6</v>
      </c>
      <c r="F45" s="73">
        <v>100</v>
      </c>
      <c r="G45" s="81">
        <f>E45/D45%</f>
        <v>100</v>
      </c>
    </row>
    <row r="46" spans="1:7" ht="63" customHeight="1">
      <c r="A46" s="100" t="s">
        <v>47</v>
      </c>
      <c r="B46" s="80" t="s">
        <v>48</v>
      </c>
      <c r="C46" s="79">
        <v>446.1</v>
      </c>
      <c r="D46" s="79">
        <v>446.1</v>
      </c>
      <c r="E46" s="79">
        <v>446.1</v>
      </c>
      <c r="F46" s="67">
        <v>100</v>
      </c>
      <c r="G46" s="67">
        <f>E46/D46%</f>
        <v>100</v>
      </c>
    </row>
    <row r="47" spans="1:7" ht="33" customHeight="1">
      <c r="A47" s="122" t="s">
        <v>70</v>
      </c>
      <c r="B47" s="121" t="s">
        <v>68</v>
      </c>
      <c r="C47" s="79"/>
      <c r="D47" s="79">
        <v>150</v>
      </c>
      <c r="E47" s="79">
        <v>150</v>
      </c>
      <c r="F47" s="67"/>
      <c r="G47" s="67">
        <v>100</v>
      </c>
    </row>
    <row r="48" spans="1:7" ht="39" customHeight="1">
      <c r="A48" s="122" t="s">
        <v>71</v>
      </c>
      <c r="B48" s="121" t="s">
        <v>69</v>
      </c>
      <c r="C48" s="79"/>
      <c r="D48" s="79">
        <v>150</v>
      </c>
      <c r="E48" s="79">
        <v>150</v>
      </c>
      <c r="F48" s="67"/>
      <c r="G48" s="67">
        <v>100</v>
      </c>
    </row>
    <row r="49" spans="1:7" ht="39" customHeight="1">
      <c r="A49" s="122" t="s">
        <v>75</v>
      </c>
      <c r="B49" s="121" t="s">
        <v>72</v>
      </c>
      <c r="C49" s="79"/>
      <c r="D49" s="79">
        <v>433.7</v>
      </c>
      <c r="E49" s="79">
        <v>433.7</v>
      </c>
      <c r="F49" s="67"/>
      <c r="G49" s="67">
        <v>100</v>
      </c>
    </row>
    <row r="50" spans="1:7" ht="39" customHeight="1">
      <c r="A50" s="122" t="s">
        <v>76</v>
      </c>
      <c r="B50" s="121" t="s">
        <v>73</v>
      </c>
      <c r="C50" s="79"/>
      <c r="D50" s="79">
        <v>433.65</v>
      </c>
      <c r="E50" s="79">
        <v>433.65</v>
      </c>
      <c r="F50" s="67"/>
      <c r="G50" s="67">
        <v>100</v>
      </c>
    </row>
    <row r="51" spans="1:7" ht="39" customHeight="1">
      <c r="A51" s="122" t="s">
        <v>77</v>
      </c>
      <c r="B51" s="121" t="s">
        <v>74</v>
      </c>
      <c r="C51" s="79"/>
      <c r="D51" s="79">
        <v>433.65</v>
      </c>
      <c r="E51" s="79">
        <v>433.65</v>
      </c>
      <c r="F51" s="67"/>
      <c r="G51" s="67">
        <v>100</v>
      </c>
    </row>
    <row r="52" spans="1:7" ht="62.25" customHeight="1">
      <c r="A52" s="82" t="s">
        <v>37</v>
      </c>
      <c r="B52" s="83" t="s">
        <v>38</v>
      </c>
      <c r="C52" s="84">
        <v>33</v>
      </c>
      <c r="D52" s="84">
        <v>33</v>
      </c>
      <c r="E52" s="85">
        <v>33</v>
      </c>
      <c r="F52" s="86">
        <f>E52/C52%</f>
        <v>100</v>
      </c>
      <c r="G52" s="120">
        <f>E52/D52%</f>
        <v>100</v>
      </c>
    </row>
    <row r="53" spans="1:7" ht="76.5">
      <c r="A53" s="103" t="s">
        <v>53</v>
      </c>
      <c r="B53" s="104" t="s">
        <v>54</v>
      </c>
      <c r="C53" s="105">
        <v>241.6</v>
      </c>
      <c r="D53" s="105">
        <v>241.6</v>
      </c>
      <c r="E53" s="106">
        <v>241.6</v>
      </c>
      <c r="F53" s="107">
        <v>100</v>
      </c>
      <c r="G53" s="108">
        <v>100</v>
      </c>
    </row>
    <row r="54" spans="1:7" ht="76.5">
      <c r="A54" s="122"/>
      <c r="B54" s="125" t="s">
        <v>89</v>
      </c>
      <c r="C54" s="84">
        <v>13.26</v>
      </c>
      <c r="D54" s="84"/>
      <c r="E54" s="85"/>
      <c r="F54" s="67"/>
      <c r="G54" s="67"/>
    </row>
    <row r="55" spans="1:7" ht="51">
      <c r="A55" s="122"/>
      <c r="B55" s="125" t="s">
        <v>90</v>
      </c>
      <c r="C55" s="84">
        <v>46.1</v>
      </c>
      <c r="D55" s="84"/>
      <c r="E55" s="85"/>
      <c r="F55" s="67"/>
      <c r="G55" s="67"/>
    </row>
    <row r="56" spans="1:7" ht="33.75">
      <c r="A56" s="122" t="s">
        <v>78</v>
      </c>
      <c r="B56" s="121" t="s">
        <v>58</v>
      </c>
      <c r="C56" s="84"/>
      <c r="D56" s="84">
        <v>52.2</v>
      </c>
      <c r="E56" s="85">
        <v>52.2</v>
      </c>
      <c r="F56" s="67"/>
      <c r="G56" s="67">
        <v>100</v>
      </c>
    </row>
    <row r="57" spans="1:7" ht="22.5">
      <c r="A57" s="122" t="s">
        <v>80</v>
      </c>
      <c r="B57" s="121" t="s">
        <v>59</v>
      </c>
      <c r="C57" s="123"/>
      <c r="D57" s="124">
        <v>5</v>
      </c>
      <c r="E57" s="124">
        <v>5</v>
      </c>
      <c r="F57" s="120"/>
      <c r="G57" s="120">
        <v>100</v>
      </c>
    </row>
    <row r="58" spans="1:7" ht="33.75">
      <c r="A58" s="122" t="s">
        <v>82</v>
      </c>
      <c r="B58" s="121" t="s">
        <v>60</v>
      </c>
      <c r="C58" s="84"/>
      <c r="D58" s="124">
        <v>5</v>
      </c>
      <c r="E58" s="124">
        <v>5</v>
      </c>
      <c r="F58" s="67"/>
      <c r="G58" s="67">
        <v>100</v>
      </c>
    </row>
    <row r="59" spans="1:7" ht="56.25">
      <c r="A59" s="122" t="s">
        <v>81</v>
      </c>
      <c r="B59" s="121" t="s">
        <v>79</v>
      </c>
      <c r="C59" s="84"/>
      <c r="D59" s="124">
        <v>5</v>
      </c>
      <c r="E59" s="124">
        <v>5</v>
      </c>
      <c r="F59" s="67"/>
      <c r="G59" s="67">
        <v>100</v>
      </c>
    </row>
    <row r="60" spans="1:7" ht="33.75">
      <c r="A60" s="122" t="s">
        <v>83</v>
      </c>
      <c r="B60" s="121" t="s">
        <v>60</v>
      </c>
      <c r="C60" s="84"/>
      <c r="D60" s="124"/>
      <c r="E60" s="124"/>
      <c r="F60" s="67"/>
      <c r="G60" s="67"/>
    </row>
    <row r="61" spans="1:7" ht="30.75" customHeight="1">
      <c r="A61" s="128"/>
      <c r="B61" s="129"/>
      <c r="C61" s="62"/>
      <c r="D61" s="62"/>
      <c r="E61" s="62"/>
      <c r="F61" s="126"/>
      <c r="G61" s="126"/>
    </row>
    <row r="62" spans="1:7" ht="12.75">
      <c r="A62" s="60" t="s">
        <v>50</v>
      </c>
      <c r="B62" s="61"/>
      <c r="C62" s="62"/>
      <c r="D62" s="62"/>
      <c r="E62" s="62"/>
      <c r="F62" s="62"/>
      <c r="G62" s="62" t="s">
        <v>49</v>
      </c>
    </row>
    <row r="63" spans="1:7" ht="12.75">
      <c r="A63" s="60"/>
      <c r="B63" s="61"/>
      <c r="C63" s="62"/>
      <c r="D63" s="62"/>
      <c r="E63" s="62"/>
      <c r="F63" s="62"/>
      <c r="G63" s="62"/>
    </row>
    <row r="64" spans="1:7" ht="38.25" customHeight="1">
      <c r="A64" s="128"/>
      <c r="B64" s="129"/>
      <c r="C64" s="62"/>
      <c r="D64" s="62"/>
      <c r="E64" s="62"/>
      <c r="F64" s="126"/>
      <c r="G64" s="126"/>
    </row>
    <row r="65" spans="1:7" ht="12.75">
      <c r="A65" s="63"/>
      <c r="C65" s="64"/>
      <c r="D65" s="64"/>
      <c r="E65" s="64"/>
      <c r="F65" s="64"/>
      <c r="G65" s="64"/>
    </row>
    <row r="66" spans="2:7" ht="12.75">
      <c r="B66" s="63"/>
      <c r="C66" s="64"/>
      <c r="D66" s="64"/>
      <c r="E66" s="64"/>
      <c r="F66" s="64"/>
      <c r="G66" s="64"/>
    </row>
  </sheetData>
  <sheetProtection/>
  <mergeCells count="11">
    <mergeCell ref="A61:B61"/>
    <mergeCell ref="F61:G61"/>
    <mergeCell ref="E2:G2"/>
    <mergeCell ref="E1:G1"/>
    <mergeCell ref="E3:G3"/>
    <mergeCell ref="A64:B64"/>
    <mergeCell ref="F64:G64"/>
    <mergeCell ref="A4:G4"/>
    <mergeCell ref="A5:G5"/>
    <mergeCell ref="C6:G6"/>
    <mergeCell ref="D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ALFA</cp:lastModifiedBy>
  <cp:lastPrinted>2022-03-31T07:18:28Z</cp:lastPrinted>
  <dcterms:created xsi:type="dcterms:W3CDTF">2017-03-28T08:29:58Z</dcterms:created>
  <dcterms:modified xsi:type="dcterms:W3CDTF">2022-05-16T13:13:24Z</dcterms:modified>
  <cp:category/>
  <cp:version/>
  <cp:contentType/>
  <cp:contentStatus/>
</cp:coreProperties>
</file>